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9. EYLÜL\"/>
    </mc:Choice>
  </mc:AlternateContent>
  <xr:revisionPtr revIDLastSave="0" documentId="13_ncr:1_{945A23E5-394F-49B7-9E61-E493BD8B129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<sst xmlns="http://schemas.openxmlformats.org/spreadsheetml/2006/main" count="51" uniqueCount="42">
  <si>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</si>
  <si>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</si>
  <si>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</si>
  <si>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</si>
  <si>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</si>
  <si>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</si>
  <si>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</si>
  <si>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</si>
  <si>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</si>
  <si>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</si>
  <si>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</si>
  <si>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</si>
  <si>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</si>
  <si>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</si>
  <si>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</si>
  <si>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</si>
  <si>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</si>
  <si>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</si>
  <si>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</si>
  <si>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</si>
  <si>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</si>
  <si>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</si>
  <si>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</si>
  <si>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</si>
  <si>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</si>
  <si>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</si>
  <si>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</si>
  <si>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</si>
  <si>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</si>
  <si>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</si>
  <si>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</si>
  <si>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</si>
  <si>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</si>
  <si>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</si>
  <si>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</si>
  <si>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</si>
  <si>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EGE SEFERİ</t>
  </si>
  <si>
    <t>BAKİYE</t>
  </si>
  <si>
    <t>CENGİZ ISI</t>
  </si>
  <si>
    <t>ŞAFAK PROFİL</t>
  </si>
  <si>
    <t>1,03,2024</t>
  </si>
  <si>
    <t>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</si>
</sst>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D27" sqref="D27"/>
    </sheetView>
  </sheetViews>
  <sheetFormatPr defaultRowHeight="15" x14ac:dyDescent="0.25"/>
  <cols>
    <col min="1" max="2" width="14.7109375" customWidth="1"/>
    <col min="3" max="3" width="11.7109375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31</v>
      </c>
      <c r="C2" s="55"/>
      <c r="D2" s="2" t="s">
        <v>2</v>
      </c>
      <c r="E2" s="56" t="s">
        <v>36</v>
      </c>
      <c r="F2" s="56"/>
      <c r="G2" s="56"/>
      <c r="H2" s="56"/>
      <c r="I2" s="56"/>
      <c r="J2" s="56"/>
      <c r="K2" s="3" t="s">
        <v>3</v>
      </c>
      <c r="L2" s="4">
        <f ca="1">TODAY()</f>
        <v>45538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37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38</v>
      </c>
      <c r="B5" s="50"/>
      <c r="C5" s="48" t="s">
        <v>40</v>
      </c>
      <c r="D5" s="11"/>
      <c r="E5" s="12">
        <v>23373</v>
      </c>
      <c r="F5" s="1"/>
      <c r="G5" s="13" t="str">
        <f t="shared" ref="G5" si="0">IF(A5="","",(A5))</f>
        <v>CENGİZ ISI</v>
      </c>
      <c r="H5" s="12"/>
      <c r="I5" s="12">
        <v>23350</v>
      </c>
      <c r="J5" s="12"/>
      <c r="K5" s="12">
        <f>IF(G5="","",SUM(E5-H5-I5-J5))</f>
        <v>23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39</v>
      </c>
      <c r="B6" s="50"/>
      <c r="C6" s="48" t="s">
        <v>40</v>
      </c>
      <c r="D6" s="11"/>
      <c r="E6" s="12">
        <v>57400</v>
      </c>
      <c r="F6" s="1"/>
      <c r="G6" s="13" t="str">
        <f>IF(A6="","",(A6))</f>
        <v>ŞAFAK PROFİL</v>
      </c>
      <c r="H6" s="12"/>
      <c r="I6" s="12"/>
      <c r="J6" s="12"/>
      <c r="K6" s="12">
        <f t="shared" ref="K6:K19" si="1">IF(G6="","",SUM(E6-H6-I6-J6))</f>
        <v>57400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5765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80773</v>
      </c>
      <c r="F22" s="1"/>
      <c r="G22" s="16" t="s">
        <v>16</v>
      </c>
      <c r="H22" s="17">
        <f>SUM(H5:H21)</f>
        <v>5765</v>
      </c>
      <c r="I22" s="17">
        <f>SUM(I5:I21)</f>
        <v>23350</v>
      </c>
      <c r="J22" s="17">
        <f>SUM(J5:J21)</f>
        <v>0</v>
      </c>
      <c r="K22" s="17">
        <f>SUM(K5:K21)</f>
        <v>57423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43694</v>
      </c>
      <c r="D25" s="18">
        <v>44714</v>
      </c>
      <c r="E25" s="19">
        <f>IF(C25="","",SUM(D25-C25))</f>
        <v>1020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3850</v>
      </c>
      <c r="D26" s="21"/>
      <c r="E26" s="20">
        <f>IF(C26="","",SUM(C26/E25))</f>
        <v>3.7745098039215685</v>
      </c>
      <c r="F26" s="1"/>
      <c r="G26" s="11" t="s">
        <v>25</v>
      </c>
      <c r="H26" s="12">
        <v>3850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5765</v>
      </c>
      <c r="D27" s="21"/>
      <c r="E27" s="22">
        <f>SUM(C27/E22)</f>
        <v>7.1372859742735814E-2</v>
      </c>
      <c r="F27" s="1"/>
      <c r="G27" s="11" t="s">
        <v>27</v>
      </c>
      <c r="H27" s="12">
        <v>615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41</v>
      </c>
      <c r="H28" s="12">
        <v>1300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5765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0</v>
      </c>
      <c r="D36" s="1"/>
      <c r="E36" s="1"/>
      <c r="F36" s="1"/>
      <c r="G36" s="26" t="s">
        <v>30</v>
      </c>
      <c r="H36" s="15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 t="s">
        <v>31</v>
      </c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2024-09-03T06:11:41Z</cp:lastPrinted>
  <dcterms:created xsi:type="dcterms:W3CDTF">2022-08-24T05:29:34Z</dcterms:created>
  <dcterms:modified xsi:type="dcterms:W3CDTF">2024-09-03T06:13:14Z</dcterms:modified>
</cp:coreProperties>
</file>